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tilenv\AppData\Local\Microsoft\Windows\INetCache\Content.Outlook\YL6T3XQS\"/>
    </mc:Choice>
  </mc:AlternateContent>
  <xr:revisionPtr revIDLastSave="0" documentId="13_ncr:1_{09BFA49B-D4BC-4B01-85A5-71043F5DD6CF}" xr6:coauthVersionLast="47" xr6:coauthVersionMax="47" xr10:uidLastSave="{00000000-0000-0000-0000-000000000000}"/>
  <bookViews>
    <workbookView xWindow="22015" yWindow="-104" windowWidth="22325" windowHeight="13433" xr2:uid="{00000000-000D-0000-FFFF-FFFF00000000}"/>
  </bookViews>
  <sheets>
    <sheet name="Obrazec OB436" sheetId="5" r:id="rId1"/>
    <sheet name="Navodila" sheetId="6" r:id="rId2"/>
    <sheet name="Legenda" sheetId="1" r:id="rId3"/>
  </sheets>
  <definedNames>
    <definedName name="Besedilo3" localSheetId="0">'Obrazec OB436'!#REF!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5" l="1"/>
  <c r="D41" i="5" s="1"/>
  <c r="G36" i="5"/>
  <c r="D36" i="5" s="1"/>
  <c r="G33" i="5"/>
  <c r="D33" i="5" s="1"/>
  <c r="G30" i="5"/>
  <c r="D30" i="5" s="1"/>
  <c r="G27" i="5"/>
  <c r="D27" i="5" s="1"/>
  <c r="G24" i="5"/>
  <c r="D24" i="5" s="1"/>
  <c r="G21" i="5"/>
  <c r="D21" i="5" s="1"/>
  <c r="G18" i="5"/>
  <c r="D18" i="5" s="1"/>
  <c r="G15" i="5"/>
  <c r="D15" i="5" s="1"/>
  <c r="G12" i="5"/>
  <c r="D12" i="5" s="1"/>
  <c r="A4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Tina Ogrizek</author>
  </authors>
  <commentList>
    <comment ref="B6" authorId="0" shapeId="0" xr:uid="{00000000-0006-0000-0200-000001000000}">
      <text>
        <r>
          <rPr>
            <sz val="9"/>
            <color indexed="81"/>
            <rFont val="Segoe UI"/>
            <family val="2"/>
            <charset val="238"/>
          </rPr>
          <t xml:space="preserve"> Net Profit =Net Margin = Net income/Turnover (Sales)</t>
        </r>
      </text>
    </comment>
    <comment ref="B7" authorId="0" shapeId="0" xr:uid="{00000000-0006-0000-0200-000002000000}">
      <text>
        <r>
          <rPr>
            <sz val="9"/>
            <color indexed="81"/>
            <rFont val="Segoe UI"/>
            <family val="2"/>
            <charset val="238"/>
          </rPr>
          <t xml:space="preserve">
Net Income/Total Assets</t>
        </r>
      </text>
    </comment>
    <comment ref="B11" authorId="0" shapeId="0" xr:uid="{00000000-0006-0000-0200-000003000000}">
      <text>
        <r>
          <rPr>
            <sz val="9"/>
            <color indexed="81"/>
            <rFont val="Segoe UI"/>
            <family val="2"/>
            <charset val="238"/>
          </rPr>
          <t xml:space="preserve">
Current Ratio = Current Assets / Current Liabilities</t>
        </r>
      </text>
    </comment>
    <comment ref="B12" authorId="0" shapeId="0" xr:uid="{00000000-0006-0000-0200-000004000000}">
      <text>
        <r>
          <rPr>
            <sz val="9"/>
            <color indexed="81"/>
            <rFont val="Segoe UI"/>
            <family val="2"/>
            <charset val="238"/>
          </rPr>
          <t xml:space="preserve">
Quick ratio = (current assets – inventories) / current liabilities</t>
        </r>
      </text>
    </comment>
  </commentList>
</comments>
</file>

<file path=xl/sharedStrings.xml><?xml version="1.0" encoding="utf-8"?>
<sst xmlns="http://schemas.openxmlformats.org/spreadsheetml/2006/main" count="97" uniqueCount="61">
  <si>
    <t xml:space="preserve">Product Liability insurance &amp; extended product liability in mio € </t>
  </si>
  <si>
    <t>Cash cycle in days</t>
  </si>
  <si>
    <t>&lt;0,9</t>
  </si>
  <si>
    <t>&lt;1,2</t>
  </si>
  <si>
    <t>Current Ratio</t>
  </si>
  <si>
    <t>&lt;3%</t>
  </si>
  <si>
    <t>CAPEX (Capital Expenditure) as a % of Sales</t>
  </si>
  <si>
    <t>Debt to assets</t>
  </si>
  <si>
    <t>&lt;4,0%</t>
  </si>
  <si>
    <t>EBITDA Margin in %</t>
  </si>
  <si>
    <t>ROA (Return On Assets)</t>
  </si>
  <si>
    <t>&lt;0%</t>
  </si>
  <si>
    <t>Sales growth</t>
  </si>
  <si>
    <t>&lt;1%</t>
  </si>
  <si>
    <t>Net Profit (Net Margin) as a % of sales</t>
  </si>
  <si>
    <t>Domel purchases as a % of annual sales</t>
  </si>
  <si>
    <t>Turnover (Sales) in mio €</t>
  </si>
  <si>
    <t>AA, AAA</t>
  </si>
  <si>
    <t>A</t>
  </si>
  <si>
    <t>BBB, BB</t>
  </si>
  <si>
    <t>B</t>
  </si>
  <si>
    <t>CCC, CC, C, D, I, NR</t>
  </si>
  <si>
    <t>&lt;2</t>
  </si>
  <si>
    <t xml:space="preserve">Datum: </t>
  </si>
  <si>
    <t>Podpis:</t>
  </si>
  <si>
    <t>Skupna ocena:</t>
  </si>
  <si>
    <t>Ocena (%):</t>
  </si>
  <si>
    <t>NE</t>
  </si>
  <si>
    <t>DA</t>
  </si>
  <si>
    <t xml:space="preserve">DOBAVITELJ: </t>
  </si>
  <si>
    <t>Zaporedna številka:</t>
  </si>
  <si>
    <t>DUNS številka:</t>
  </si>
  <si>
    <t>FINANČNA OCENA DOBAVITELJA</t>
  </si>
  <si>
    <t>1. Prihodki od prodaje (v mio €)</t>
  </si>
  <si>
    <t>Leto</t>
  </si>
  <si>
    <t xml:space="preserve">Delež skupine Domel v prihodkih od prodaje </t>
  </si>
  <si>
    <t>Rast prodaje</t>
  </si>
  <si>
    <t>Teht.povp.:</t>
  </si>
  <si>
    <t>2. Neto marža (čisti dobiček/prihodki od prodaje)</t>
  </si>
  <si>
    <t>3. ROA (čisti dobiček/povprečna sredstva)</t>
  </si>
  <si>
    <t>4. EBITDA marža v % od prodaje</t>
  </si>
  <si>
    <t>5. Delež dolga v sredstvih</t>
  </si>
  <si>
    <t>6. CAPEX (izdatki za investicije) v % od prodaje</t>
  </si>
  <si>
    <t>7. Kratkoročni koeficient likvidnosti</t>
  </si>
  <si>
    <t>9. Dnevi vezave denarja</t>
  </si>
  <si>
    <t>8. Pospešeni koeficient likvidnosti</t>
  </si>
  <si>
    <t>10. Zavarovanje proizvajalčeve odgovornosti</t>
  </si>
  <si>
    <t>Proizvajalčeva odgovornost v mio €</t>
  </si>
  <si>
    <t>Razširjena odgovornost v mio € (stroški montaže/demontaže)</t>
  </si>
  <si>
    <t>Bonitetna ocena 
S&amp;P, etc. (če je znana):</t>
  </si>
  <si>
    <t>Quick Ratio</t>
  </si>
  <si>
    <t>NAVODILA ZA IZPOLNJEVANJE</t>
  </si>
  <si>
    <r>
      <t xml:space="preserve">Finančne podatke vnesite v modra polja. Zaradi pravilnega izračuna finančne sposobnosti dobavitelja je treba </t>
    </r>
    <r>
      <rPr>
        <b/>
        <sz val="10"/>
        <rFont val="Arial"/>
        <family val="2"/>
        <charset val="238"/>
      </rPr>
      <t>izpolniti vsa polja</t>
    </r>
    <r>
      <rPr>
        <sz val="10"/>
        <rFont val="Arial"/>
        <family val="2"/>
        <charset val="238"/>
      </rPr>
      <t xml:space="preserve">.  </t>
    </r>
  </si>
  <si>
    <t>&gt;55%</t>
  </si>
  <si>
    <t>&gt;82 ali &lt;-45</t>
  </si>
  <si>
    <r>
      <t xml:space="preserve">Ocena za vsak del se samodejno izračuna in izpiše v procentih. Skladno s tem se obarva tudi polje DA ali NE. Od </t>
    </r>
    <r>
      <rPr>
        <b/>
        <sz val="10"/>
        <rFont val="Arial"/>
        <family val="2"/>
        <charset val="238"/>
      </rPr>
      <t>0 do 59%</t>
    </r>
    <r>
      <rPr>
        <sz val="10"/>
        <rFont val="Arial"/>
        <family val="2"/>
        <charset val="238"/>
      </rPr>
      <t xml:space="preserve"> se polje </t>
    </r>
    <r>
      <rPr>
        <b/>
        <sz val="10"/>
        <rFont val="Arial"/>
        <family val="2"/>
        <charset val="238"/>
      </rPr>
      <t>NE</t>
    </r>
    <r>
      <rPr>
        <sz val="10"/>
        <rFont val="Arial"/>
        <family val="2"/>
        <charset val="238"/>
      </rPr>
      <t xml:space="preserve"> obarva</t>
    </r>
    <r>
      <rPr>
        <b/>
        <sz val="10"/>
        <rFont val="Arial"/>
        <family val="2"/>
        <charset val="238"/>
      </rPr>
      <t xml:space="preserve"> rdeče</t>
    </r>
    <r>
      <rPr>
        <sz val="10"/>
        <rFont val="Arial"/>
        <family val="2"/>
        <charset val="238"/>
      </rPr>
      <t xml:space="preserve">, od </t>
    </r>
    <r>
      <rPr>
        <b/>
        <sz val="10"/>
        <rFont val="Arial"/>
        <family val="2"/>
        <charset val="238"/>
      </rPr>
      <t>60 do 79%</t>
    </r>
    <r>
      <rPr>
        <sz val="10"/>
        <rFont val="Arial"/>
        <family val="2"/>
        <charset val="238"/>
      </rPr>
      <t xml:space="preserve"> se polje </t>
    </r>
    <r>
      <rPr>
        <b/>
        <sz val="10"/>
        <rFont val="Arial"/>
        <family val="2"/>
        <charset val="238"/>
      </rPr>
      <t>DA</t>
    </r>
    <r>
      <rPr>
        <sz val="10"/>
        <rFont val="Arial"/>
        <family val="2"/>
        <charset val="238"/>
      </rPr>
      <t xml:space="preserve"> obarva</t>
    </r>
    <r>
      <rPr>
        <b/>
        <sz val="10"/>
        <rFont val="Arial"/>
        <family val="2"/>
        <charset val="238"/>
      </rPr>
      <t xml:space="preserve"> rumeno</t>
    </r>
    <r>
      <rPr>
        <sz val="10"/>
        <rFont val="Arial"/>
        <family val="2"/>
        <charset val="238"/>
      </rPr>
      <t xml:space="preserve">, od </t>
    </r>
    <r>
      <rPr>
        <b/>
        <sz val="10"/>
        <rFont val="Arial"/>
        <family val="2"/>
        <charset val="238"/>
      </rPr>
      <t>80 do 100%</t>
    </r>
    <r>
      <rPr>
        <sz val="10"/>
        <rFont val="Arial"/>
        <family val="2"/>
        <charset val="238"/>
      </rPr>
      <t xml:space="preserve"> pa se polje </t>
    </r>
    <r>
      <rPr>
        <b/>
        <sz val="10"/>
        <rFont val="Arial"/>
        <family val="2"/>
        <charset val="238"/>
      </rPr>
      <t>DA</t>
    </r>
    <r>
      <rPr>
        <sz val="10"/>
        <rFont val="Arial"/>
        <family val="2"/>
        <charset val="238"/>
      </rPr>
      <t xml:space="preserve"> obarva </t>
    </r>
    <r>
      <rPr>
        <b/>
        <sz val="10"/>
        <rFont val="Arial"/>
        <family val="2"/>
        <charset val="238"/>
      </rPr>
      <t>zeleno</t>
    </r>
    <r>
      <rPr>
        <sz val="10"/>
        <rFont val="Arial"/>
        <family val="2"/>
        <charset val="238"/>
      </rPr>
      <t>.</t>
    </r>
  </si>
  <si>
    <r>
      <t>Skupno oceno izračuna Excel sam. Finančno zdravi dobavitelji imajo oceno vsaj 80%. S</t>
    </r>
    <r>
      <rPr>
        <sz val="10"/>
        <rFont val="Arial"/>
        <family val="2"/>
        <charset val="238"/>
      </rPr>
      <t xml:space="preserve">kupna </t>
    </r>
    <r>
      <rPr>
        <b/>
        <sz val="10"/>
        <rFont val="Arial"/>
        <family val="2"/>
        <charset val="238"/>
      </rPr>
      <t>ocena mora presegati 60%</t>
    </r>
    <r>
      <rPr>
        <sz val="10"/>
        <rFont val="Arial"/>
        <family val="2"/>
        <charset val="238"/>
      </rPr>
      <t xml:space="preserve">. </t>
    </r>
  </si>
  <si>
    <t>Lansko leto</t>
  </si>
  <si>
    <t>Leto-2</t>
  </si>
  <si>
    <t>Leto-3</t>
  </si>
  <si>
    <t>Obrazec 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</si>
</sst>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81"/>
      <name val="Segoe UI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6" fillId="0" borderId="0" xfId="1"/>
    <xf numFmtId="0" fontId="6" fillId="0" borderId="1" xfId="1" applyBorder="1" applyAlignment="1">
      <alignment horizontal="left"/>
    </xf>
    <xf numFmtId="0" fontId="6" fillId="0" borderId="2" xfId="1" applyBorder="1" applyAlignment="1">
      <alignment horizontal="left"/>
    </xf>
    <xf numFmtId="0" fontId="6" fillId="0" borderId="3" xfId="1" applyBorder="1" applyAlignment="1">
      <alignment horizontal="left"/>
    </xf>
    <xf numFmtId="0" fontId="6" fillId="0" borderId="4" xfId="1" applyBorder="1"/>
    <xf numFmtId="0" fontId="6" fillId="0" borderId="1" xfId="1" applyBorder="1"/>
    <xf numFmtId="0" fontId="2" fillId="0" borderId="3" xfId="1" applyFont="1" applyBorder="1" applyAlignment="1"/>
    <xf numFmtId="0" fontId="2" fillId="0" borderId="2" xfId="1" applyFont="1" applyBorder="1" applyAlignment="1"/>
    <xf numFmtId="0" fontId="11" fillId="0" borderId="2" xfId="1" applyFont="1" applyBorder="1"/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6" fillId="0" borderId="4" xfId="1" applyBorder="1" applyAlignment="1">
      <alignment horizontal="center" vertical="center"/>
    </xf>
    <xf numFmtId="0" fontId="1" fillId="0" borderId="4" xfId="1" applyFont="1" applyBorder="1" applyAlignment="1">
      <alignment horizontal="right" vertical="center"/>
    </xf>
    <xf numFmtId="165" fontId="2" fillId="0" borderId="5" xfId="2" applyNumberFormat="1" applyFont="1" applyBorder="1"/>
    <xf numFmtId="0" fontId="8" fillId="0" borderId="6" xfId="1" applyFont="1" applyBorder="1" applyAlignment="1"/>
    <xf numFmtId="0" fontId="8" fillId="0" borderId="7" xfId="1" applyFont="1" applyBorder="1" applyAlignment="1"/>
    <xf numFmtId="0" fontId="8" fillId="0" borderId="8" xfId="1" applyFont="1" applyBorder="1" applyAlignment="1"/>
    <xf numFmtId="165" fontId="1" fillId="0" borderId="5" xfId="2" applyNumberFormat="1" applyFont="1" applyBorder="1"/>
    <xf numFmtId="0" fontId="0" fillId="2" borderId="0" xfId="0" applyFill="1" applyBorder="1"/>
    <xf numFmtId="0" fontId="0" fillId="2" borderId="0" xfId="0" applyFont="1" applyFill="1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/>
    <xf numFmtId="0" fontId="3" fillId="2" borderId="0" xfId="0" applyFont="1" applyFill="1" applyBorder="1"/>
    <xf numFmtId="0" fontId="0" fillId="2" borderId="0" xfId="0" applyFill="1" applyBorder="1" applyAlignment="1"/>
    <xf numFmtId="0" fontId="0" fillId="2" borderId="2" xfId="0" applyFill="1" applyBorder="1"/>
    <xf numFmtId="0" fontId="1" fillId="2" borderId="3" xfId="0" applyFont="1" applyFill="1" applyBorder="1"/>
    <xf numFmtId="9" fontId="1" fillId="2" borderId="3" xfId="2" applyFont="1" applyFill="1" applyBorder="1" applyAlignment="1">
      <alignment horizontal="center"/>
    </xf>
    <xf numFmtId="9" fontId="1" fillId="2" borderId="1" xfId="2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1" fillId="2" borderId="4" xfId="0" applyFont="1" applyFill="1" applyBorder="1"/>
    <xf numFmtId="0" fontId="0" fillId="2" borderId="4" xfId="0" applyFill="1" applyBorder="1"/>
    <xf numFmtId="0" fontId="0" fillId="2" borderId="12" xfId="0" applyFill="1" applyBorder="1"/>
    <xf numFmtId="0" fontId="0" fillId="2" borderId="6" xfId="0" applyFill="1" applyBorder="1"/>
    <xf numFmtId="0" fontId="1" fillId="2" borderId="7" xfId="0" applyFont="1" applyFill="1" applyBorder="1"/>
    <xf numFmtId="9" fontId="1" fillId="2" borderId="7" xfId="2" applyFont="1" applyFill="1" applyBorder="1" applyAlignment="1">
      <alignment horizontal="center"/>
    </xf>
    <xf numFmtId="9" fontId="1" fillId="2" borderId="8" xfId="2" applyFont="1" applyFill="1" applyBorder="1" applyAlignment="1">
      <alignment horizontal="center"/>
    </xf>
    <xf numFmtId="0" fontId="13" fillId="2" borderId="7" xfId="3" applyNumberFormat="1" applyFont="1" applyFill="1" applyBorder="1" applyAlignment="1">
      <alignment horizontal="center" vertical="center"/>
    </xf>
    <xf numFmtId="0" fontId="1" fillId="2" borderId="7" xfId="3" applyNumberFormat="1" applyFont="1" applyFill="1" applyBorder="1" applyAlignment="1">
      <alignment horizontal="center" vertical="center"/>
    </xf>
    <xf numFmtId="0" fontId="1" fillId="2" borderId="8" xfId="3" applyNumberFormat="1" applyFont="1" applyFill="1" applyBorder="1" applyAlignment="1">
      <alignment horizontal="center" vertical="center"/>
    </xf>
    <xf numFmtId="165" fontId="13" fillId="2" borderId="7" xfId="2" applyNumberFormat="1" applyFont="1" applyFill="1" applyBorder="1" applyAlignment="1">
      <alignment horizontal="center"/>
    </xf>
    <xf numFmtId="165" fontId="1" fillId="2" borderId="7" xfId="2" applyNumberFormat="1" applyFont="1" applyFill="1" applyBorder="1" applyAlignment="1">
      <alignment horizontal="center"/>
    </xf>
    <xf numFmtId="165" fontId="1" fillId="2" borderId="8" xfId="2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wrapText="1"/>
    </xf>
    <xf numFmtId="9" fontId="1" fillId="2" borderId="8" xfId="2" quotePrefix="1" applyFont="1" applyFill="1" applyBorder="1" applyAlignment="1">
      <alignment horizontal="center"/>
    </xf>
    <xf numFmtId="165" fontId="1" fillId="2" borderId="8" xfId="2" applyNumberFormat="1" applyFont="1" applyFill="1" applyBorder="1" applyAlignment="1">
      <alignment horizontal="center"/>
    </xf>
    <xf numFmtId="0" fontId="0" fillId="2" borderId="7" xfId="0" applyFill="1" applyBorder="1"/>
    <xf numFmtId="0" fontId="1" fillId="2" borderId="8" xfId="3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9" fontId="1" fillId="2" borderId="6" xfId="2" applyFont="1" applyFill="1" applyBorder="1" applyAlignment="1">
      <alignment horizontal="center"/>
    </xf>
    <xf numFmtId="9" fontId="1" fillId="2" borderId="2" xfId="2" quotePrefix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9" fontId="1" fillId="2" borderId="6" xfId="2" quotePrefix="1" applyFont="1" applyFill="1" applyBorder="1" applyAlignment="1">
      <alignment horizontal="center"/>
    </xf>
    <xf numFmtId="9" fontId="1" fillId="2" borderId="6" xfId="2" quotePrefix="1" applyFont="1" applyFill="1" applyBorder="1" applyAlignment="1">
      <alignment horizontal="center"/>
    </xf>
    <xf numFmtId="165" fontId="1" fillId="2" borderId="6" xfId="2" quotePrefix="1" applyNumberFormat="1" applyFont="1" applyFill="1" applyBorder="1" applyAlignment="1">
      <alignment horizontal="center"/>
    </xf>
    <xf numFmtId="165" fontId="1" fillId="2" borderId="6" xfId="2" quotePrefix="1" applyNumberFormat="1" applyFont="1" applyFill="1" applyBorder="1" applyAlignment="1">
      <alignment horizontal="center"/>
    </xf>
    <xf numFmtId="0" fontId="1" fillId="2" borderId="6" xfId="3" quotePrefix="1" applyNumberFormat="1" applyFont="1" applyFill="1" applyBorder="1" applyAlignment="1">
      <alignment horizontal="center" vertical="center"/>
    </xf>
    <xf numFmtId="0" fontId="1" fillId="2" borderId="6" xfId="3" quotePrefix="1" applyNumberFormat="1" applyFont="1" applyFill="1" applyBorder="1" applyAlignment="1">
      <alignment horizontal="center" vertical="center"/>
    </xf>
    <xf numFmtId="1" fontId="1" fillId="2" borderId="6" xfId="2" quotePrefix="1" applyNumberFormat="1" applyFont="1" applyFill="1" applyBorder="1" applyAlignment="1">
      <alignment horizontal="center"/>
    </xf>
    <xf numFmtId="0" fontId="0" fillId="0" borderId="0" xfId="1" applyFont="1"/>
    <xf numFmtId="2" fontId="6" fillId="3" borderId="5" xfId="1" applyNumberFormat="1" applyFill="1" applyBorder="1" applyProtection="1">
      <protection locked="0"/>
    </xf>
    <xf numFmtId="165" fontId="6" fillId="3" borderId="5" xfId="2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6" xfId="0" quotePrefix="1" applyFont="1" applyFill="1" applyBorder="1" applyAlignment="1">
      <alignment horizontal="center"/>
    </xf>
    <xf numFmtId="0" fontId="8" fillId="3" borderId="13" xfId="1" applyFont="1" applyFill="1" applyBorder="1" applyAlignment="1" applyProtection="1">
      <alignment vertical="center"/>
      <protection locked="0"/>
    </xf>
    <xf numFmtId="0" fontId="2" fillId="3" borderId="5" xfId="1" applyFont="1" applyFill="1" applyBorder="1" applyAlignment="1" applyProtection="1">
      <protection locked="0"/>
    </xf>
    <xf numFmtId="0" fontId="2" fillId="3" borderId="2" xfId="1" applyFont="1" applyFill="1" applyBorder="1" applyAlignment="1" applyProtection="1">
      <protection locked="0"/>
    </xf>
    <xf numFmtId="0" fontId="1" fillId="0" borderId="6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0" fillId="0" borderId="5" xfId="1" applyFont="1" applyBorder="1" applyAlignment="1">
      <alignment horizontal="left" vertical="center"/>
    </xf>
    <xf numFmtId="2" fontId="6" fillId="0" borderId="6" xfId="1" applyNumberFormat="1" applyBorder="1" applyAlignment="1">
      <alignment horizontal="center"/>
    </xf>
    <xf numFmtId="2" fontId="6" fillId="0" borderId="7" xfId="1" applyNumberFormat="1" applyBorder="1" applyAlignment="1">
      <alignment horizontal="center"/>
    </xf>
    <xf numFmtId="2" fontId="6" fillId="0" borderId="8" xfId="1" applyNumberFormat="1" applyBorder="1" applyAlignment="1">
      <alignment horizontal="center"/>
    </xf>
    <xf numFmtId="0" fontId="2" fillId="0" borderId="5" xfId="1" applyFont="1" applyBorder="1" applyAlignment="1">
      <alignment horizontal="left" vertical="center"/>
    </xf>
    <xf numFmtId="0" fontId="8" fillId="3" borderId="11" xfId="1" applyFont="1" applyFill="1" applyBorder="1" applyAlignment="1" applyProtection="1">
      <alignment horizontal="left"/>
      <protection locked="0"/>
    </xf>
    <xf numFmtId="0" fontId="8" fillId="3" borderId="4" xfId="1" applyFont="1" applyFill="1" applyBorder="1" applyAlignment="1" applyProtection="1">
      <alignment horizontal="left"/>
      <protection locked="0"/>
    </xf>
    <xf numFmtId="0" fontId="7" fillId="0" borderId="3" xfId="1" applyFont="1" applyBorder="1" applyAlignment="1">
      <alignment horizontal="left"/>
    </xf>
    <xf numFmtId="10" fontId="12" fillId="0" borderId="11" xfId="1" applyNumberFormat="1" applyFont="1" applyBorder="1" applyAlignment="1">
      <alignment horizontal="right" vertical="center"/>
    </xf>
    <xf numFmtId="10" fontId="12" fillId="0" borderId="12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3" borderId="11" xfId="1" applyFont="1" applyFill="1" applyBorder="1" applyAlignment="1" applyProtection="1">
      <alignment horizontal="right" vertical="center"/>
      <protection locked="0"/>
    </xf>
    <xf numFmtId="0" fontId="8" fillId="3" borderId="12" xfId="1" applyFont="1" applyFill="1" applyBorder="1" applyAlignment="1" applyProtection="1">
      <alignment horizontal="right" vertical="center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49" fontId="8" fillId="3" borderId="11" xfId="1" applyNumberFormat="1" applyFont="1" applyFill="1" applyBorder="1" applyAlignment="1" applyProtection="1">
      <alignment horizontal="center" vertical="center"/>
      <protection locked="0"/>
    </xf>
    <xf numFmtId="49" fontId="8" fillId="3" borderId="12" xfId="1" applyNumberFormat="1" applyFont="1" applyFill="1" applyBorder="1" applyAlignment="1" applyProtection="1">
      <alignment horizontal="center" vertical="center"/>
      <protection locked="0"/>
    </xf>
    <xf numFmtId="0" fontId="6" fillId="0" borderId="14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6" xfId="1" applyFont="1" applyBorder="1" applyAlignment="1">
      <alignment horizontal="left" wrapText="1"/>
    </xf>
    <xf numFmtId="0" fontId="2" fillId="0" borderId="8" xfId="1" applyFont="1" applyBorder="1" applyAlignment="1">
      <alignment horizontal="left" wrapText="1"/>
    </xf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3" borderId="6" xfId="1" applyFon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horizontal="center"/>
      <protection locked="0"/>
    </xf>
    <xf numFmtId="0" fontId="9" fillId="3" borderId="6" xfId="1" applyFont="1" applyFill="1" applyBorder="1" applyAlignment="1" applyProtection="1">
      <alignment horizontal="center"/>
      <protection locked="0"/>
    </xf>
    <xf numFmtId="0" fontId="9" fillId="3" borderId="8" xfId="1" applyFont="1" applyFill="1" applyBorder="1" applyAlignment="1" applyProtection="1">
      <alignment horizontal="center"/>
      <protection locked="0"/>
    </xf>
    <xf numFmtId="0" fontId="2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</cellXfs>
  <cellStyles count="4">
    <cellStyle name="Navadno" xfId="0" builtinId="0"/>
    <cellStyle name="Navadno 2" xfId="1" xr:uid="{00000000-0005-0000-0000-000001000000}"/>
    <cellStyle name="Odstotek" xfId="2" builtinId="5"/>
    <cellStyle name="Vejica" xfId="3" builtinId="3"/>
  </cellStyles>
  <dxfs count="4">
    <dxf>
      <fill>
        <patternFill>
          <bgColor indexed="10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66675</xdr:rowOff>
    </xdr:from>
    <xdr:to>
      <xdr:col>0</xdr:col>
      <xdr:colOff>962025</xdr:colOff>
      <xdr:row>2</xdr:row>
      <xdr:rowOff>180975</xdr:rowOff>
    </xdr:to>
    <xdr:pic>
      <xdr:nvPicPr>
        <xdr:cNvPr id="3073" name="Slika 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28600"/>
          <a:ext cx="904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zoomScaleNormal="100" zoomScaleSheetLayoutView="175" workbookViewId="0">
      <selection activeCell="F3" sqref="F3:G3"/>
    </sheetView>
  </sheetViews>
  <sheetFormatPr defaultColWidth="9.109375" defaultRowHeight="12.7" x14ac:dyDescent="0.25"/>
  <cols>
    <col min="1" max="2" width="15.109375" style="1" customWidth="1"/>
    <col min="3" max="7" width="11.109375" style="1" customWidth="1"/>
    <col min="8" max="16384" width="9.109375" style="1"/>
  </cols>
  <sheetData>
    <row r="1" spans="1:7" x14ac:dyDescent="0.25">
      <c r="A1" s="65" t="s">
        <v>60</v>
      </c>
      <c r="E1" s="5"/>
      <c r="F1" s="5"/>
      <c r="G1" s="5"/>
    </row>
    <row r="2" spans="1:7" ht="20.3" customHeight="1" x14ac:dyDescent="0.3">
      <c r="A2" s="99"/>
      <c r="B2" s="93" t="s">
        <v>32</v>
      </c>
      <c r="C2" s="94"/>
      <c r="D2" s="94"/>
      <c r="E2" s="94"/>
      <c r="F2" s="9" t="s">
        <v>30</v>
      </c>
      <c r="G2" s="6"/>
    </row>
    <row r="3" spans="1:7" ht="20.3" customHeight="1" x14ac:dyDescent="0.25">
      <c r="A3" s="100"/>
      <c r="B3" s="95"/>
      <c r="C3" s="96"/>
      <c r="D3" s="96"/>
      <c r="E3" s="96"/>
      <c r="F3" s="97"/>
      <c r="G3" s="98"/>
    </row>
    <row r="4" spans="1:7" x14ac:dyDescent="0.25">
      <c r="A4" s="10"/>
      <c r="B4" s="11"/>
      <c r="C4" s="11"/>
      <c r="D4" s="11"/>
      <c r="E4" s="11"/>
      <c r="F4" s="11"/>
      <c r="G4" s="12"/>
    </row>
    <row r="5" spans="1:7" x14ac:dyDescent="0.25">
      <c r="A5" s="8" t="s">
        <v>29</v>
      </c>
      <c r="B5" s="7"/>
      <c r="C5" s="7"/>
      <c r="D5" s="103" t="s">
        <v>31</v>
      </c>
      <c r="E5" s="104"/>
      <c r="F5" s="107"/>
      <c r="G5" s="108"/>
    </row>
    <row r="6" spans="1:7" ht="25.5" customHeight="1" x14ac:dyDescent="0.25">
      <c r="A6" s="84"/>
      <c r="B6" s="85"/>
      <c r="C6" s="85"/>
      <c r="D6" s="101" t="s">
        <v>49</v>
      </c>
      <c r="E6" s="102"/>
      <c r="F6" s="105"/>
      <c r="G6" s="106"/>
    </row>
    <row r="7" spans="1:7" x14ac:dyDescent="0.25">
      <c r="A7" s="16"/>
      <c r="B7" s="17"/>
      <c r="C7" s="17"/>
      <c r="D7" s="18"/>
      <c r="E7" s="109" t="s">
        <v>34</v>
      </c>
      <c r="F7" s="109"/>
      <c r="G7" s="109"/>
    </row>
    <row r="8" spans="1:7" ht="18.75" customHeight="1" x14ac:dyDescent="0.25">
      <c r="A8" s="110"/>
      <c r="B8" s="111"/>
      <c r="C8" s="111"/>
      <c r="D8" s="112"/>
      <c r="E8" s="72" t="s">
        <v>59</v>
      </c>
      <c r="F8" s="73" t="s">
        <v>58</v>
      </c>
      <c r="G8" s="72" t="s">
        <v>57</v>
      </c>
    </row>
    <row r="9" spans="1:7" ht="19.05" customHeight="1" x14ac:dyDescent="0.25">
      <c r="A9" s="83" t="s">
        <v>33</v>
      </c>
      <c r="B9" s="83"/>
      <c r="C9" s="83"/>
      <c r="D9" s="83"/>
      <c r="E9" s="66"/>
      <c r="F9" s="66"/>
      <c r="G9" s="66"/>
    </row>
    <row r="10" spans="1:7" ht="19.05" customHeight="1" x14ac:dyDescent="0.25">
      <c r="A10" s="79" t="s">
        <v>35</v>
      </c>
      <c r="B10" s="79"/>
      <c r="C10" s="79"/>
      <c r="D10" s="79"/>
      <c r="E10" s="67"/>
      <c r="F10" s="67"/>
      <c r="G10" s="67"/>
    </row>
    <row r="11" spans="1:7" ht="19.05" customHeight="1" x14ac:dyDescent="0.25">
      <c r="A11" s="79" t="s">
        <v>36</v>
      </c>
      <c r="B11" s="79"/>
      <c r="C11" s="79"/>
      <c r="D11" s="79"/>
      <c r="E11" s="67"/>
      <c r="F11" s="67"/>
      <c r="G11" s="67"/>
    </row>
    <row r="12" spans="1:7" ht="11.95" customHeight="1" x14ac:dyDescent="0.25">
      <c r="A12" s="13" t="s">
        <v>28</v>
      </c>
      <c r="B12" s="13" t="s">
        <v>27</v>
      </c>
      <c r="C12" s="14" t="s">
        <v>26</v>
      </c>
      <c r="D12" s="15">
        <f>IF(G12="prazno!",0,IF(G12&gt;=Legenda!G3,Legenda!$G$2,IF(G12&gt;=Legenda!F3,Legenda!$F$2,IF(G12&gt;=Legenda!E3,Legenda!$E$2,IF(G12&gt;=Legenda!D3,Legenda!$D$2,Legenda!$C$2)))))</f>
        <v>0</v>
      </c>
      <c r="E12" s="74" t="s">
        <v>37</v>
      </c>
      <c r="F12" s="75"/>
      <c r="G12" s="19" t="str">
        <f>IF(OR(E11="",F11="",G11=""),"prazno!",(E11*0.1+F11*0.2+G11*0.7))</f>
        <v>prazno!</v>
      </c>
    </row>
    <row r="13" spans="1:7" x14ac:dyDescent="0.25">
      <c r="A13" s="10"/>
      <c r="B13" s="11"/>
      <c r="C13" s="11"/>
      <c r="D13" s="11"/>
      <c r="E13" s="11"/>
      <c r="F13" s="11"/>
      <c r="G13" s="12"/>
    </row>
    <row r="14" spans="1:7" ht="19.05" customHeight="1" x14ac:dyDescent="0.25">
      <c r="A14" s="83" t="s">
        <v>38</v>
      </c>
      <c r="B14" s="83"/>
      <c r="C14" s="83"/>
      <c r="D14" s="83"/>
      <c r="E14" s="67"/>
      <c r="F14" s="67"/>
      <c r="G14" s="67"/>
    </row>
    <row r="15" spans="1:7" x14ac:dyDescent="0.25">
      <c r="A15" s="13" t="s">
        <v>28</v>
      </c>
      <c r="B15" s="13" t="s">
        <v>27</v>
      </c>
      <c r="C15" s="14" t="s">
        <v>26</v>
      </c>
      <c r="D15" s="15">
        <f>IF(G15="prazno!",0,IF(G15&gt;=Legenda!G6,Legenda!$G$2,IF(G15&gt;=Legenda!F6,Legenda!$F$2,IF(G15&gt;=Legenda!E6,Legenda!$E$2,IF(G15&gt;=Legenda!D6,Legenda!$D$2,Legenda!$C$2)))))</f>
        <v>0</v>
      </c>
      <c r="E15" s="74" t="s">
        <v>37</v>
      </c>
      <c r="F15" s="75"/>
      <c r="G15" s="19" t="str">
        <f>IF(OR(E14="",F14="",G14=""),"prazno!",(E14*0.1+F14*0.2+G14*0.7))</f>
        <v>prazno!</v>
      </c>
    </row>
    <row r="16" spans="1:7" x14ac:dyDescent="0.25">
      <c r="A16" s="10"/>
      <c r="B16" s="11"/>
      <c r="C16" s="11"/>
      <c r="D16" s="11"/>
      <c r="E16" s="11"/>
      <c r="F16" s="11"/>
      <c r="G16" s="12"/>
    </row>
    <row r="17" spans="1:7" ht="19.05" customHeight="1" x14ac:dyDescent="0.25">
      <c r="A17" s="83" t="s">
        <v>39</v>
      </c>
      <c r="B17" s="83"/>
      <c r="C17" s="83"/>
      <c r="D17" s="83"/>
      <c r="E17" s="66"/>
      <c r="F17" s="66"/>
      <c r="G17" s="66"/>
    </row>
    <row r="18" spans="1:7" x14ac:dyDescent="0.25">
      <c r="A18" s="13" t="s">
        <v>28</v>
      </c>
      <c r="B18" s="13" t="s">
        <v>27</v>
      </c>
      <c r="C18" s="14" t="s">
        <v>26</v>
      </c>
      <c r="D18" s="15">
        <f>IF(G18="prazno!",0,IF(G18&gt;=Legenda!G7,Legenda!$G$2,IF(G18&gt;=Legenda!F7,Legenda!$F$2,IF(G18&gt;=Legenda!E7,Legenda!$E$2,IF(G18&gt;=Legenda!D7,Legenda!$D$2,Legenda!$C$2)))))</f>
        <v>0</v>
      </c>
      <c r="E18" s="74" t="s">
        <v>37</v>
      </c>
      <c r="F18" s="75"/>
      <c r="G18" s="19" t="str">
        <f>IF(OR(E17="",F17="",G17=""),"prazno!",(E17*0.1+F17*0.2+G17*0.7))</f>
        <v>prazno!</v>
      </c>
    </row>
    <row r="19" spans="1:7" x14ac:dyDescent="0.25">
      <c r="A19" s="10"/>
      <c r="B19" s="11"/>
      <c r="C19" s="11"/>
      <c r="D19" s="11"/>
      <c r="E19" s="11"/>
      <c r="F19" s="11"/>
      <c r="G19" s="12"/>
    </row>
    <row r="20" spans="1:7" ht="19.05" customHeight="1" x14ac:dyDescent="0.25">
      <c r="A20" s="83" t="s">
        <v>40</v>
      </c>
      <c r="B20" s="83"/>
      <c r="C20" s="83"/>
      <c r="D20" s="83"/>
      <c r="E20" s="67"/>
      <c r="F20" s="67"/>
      <c r="G20" s="67"/>
    </row>
    <row r="21" spans="1:7" x14ac:dyDescent="0.25">
      <c r="A21" s="13" t="s">
        <v>28</v>
      </c>
      <c r="B21" s="13" t="s">
        <v>27</v>
      </c>
      <c r="C21" s="14" t="s">
        <v>26</v>
      </c>
      <c r="D21" s="15">
        <f>IF(G21="prazno!",0,IF(G21&gt;=Legenda!G8,Legenda!$G$2,IF(G21&gt;=Legenda!F8,Legenda!$F$2,IF(G21&gt;=Legenda!E8,Legenda!$E$2,IF(G21&gt;=Legenda!D8,Legenda!$D$2,Legenda!$C$2)))))</f>
        <v>0</v>
      </c>
      <c r="E21" s="74" t="s">
        <v>37</v>
      </c>
      <c r="F21" s="75"/>
      <c r="G21" s="19" t="str">
        <f>IF(OR(E20="",F20="",G20=""),"prazno!",(E20*0.1+F20*0.2+G20*0.7))</f>
        <v>prazno!</v>
      </c>
    </row>
    <row r="22" spans="1:7" x14ac:dyDescent="0.25">
      <c r="A22" s="10"/>
      <c r="B22" s="11"/>
      <c r="C22" s="11"/>
      <c r="D22" s="11"/>
      <c r="E22" s="11"/>
      <c r="F22" s="11"/>
      <c r="G22" s="12"/>
    </row>
    <row r="23" spans="1:7" ht="19.05" customHeight="1" x14ac:dyDescent="0.25">
      <c r="A23" s="83" t="s">
        <v>41</v>
      </c>
      <c r="B23" s="83"/>
      <c r="C23" s="83"/>
      <c r="D23" s="83"/>
      <c r="E23" s="67"/>
      <c r="F23" s="67"/>
      <c r="G23" s="67"/>
    </row>
    <row r="24" spans="1:7" x14ac:dyDescent="0.25">
      <c r="A24" s="13" t="s">
        <v>28</v>
      </c>
      <c r="B24" s="13" t="s">
        <v>27</v>
      </c>
      <c r="C24" s="14" t="s">
        <v>26</v>
      </c>
      <c r="D24" s="15">
        <f>IF(G24="prazno!",0,IF(G24&lt;=Legenda!G9,Legenda!$G$2,IF(G24&lt;=Legenda!F9,Legenda!$F$2,IF(G24&lt;=Legenda!E9,Legenda!$E$2,IF(G24&lt;=Legenda!D9,Legenda!$D$2,Legenda!$C$2)))))</f>
        <v>0</v>
      </c>
      <c r="E24" s="74" t="s">
        <v>37</v>
      </c>
      <c r="F24" s="75"/>
      <c r="G24" s="19" t="str">
        <f>IF(OR(E23="",F23="",G23=""),"prazno!",(E23*0.1+F23*0.2+G23*0.7))</f>
        <v>prazno!</v>
      </c>
    </row>
    <row r="25" spans="1:7" x14ac:dyDescent="0.25">
      <c r="A25" s="10"/>
      <c r="B25" s="11"/>
      <c r="C25" s="11"/>
      <c r="D25" s="11"/>
      <c r="E25" s="11"/>
      <c r="F25" s="11"/>
      <c r="G25" s="12"/>
    </row>
    <row r="26" spans="1:7" ht="19.05" customHeight="1" x14ac:dyDescent="0.25">
      <c r="A26" s="83" t="s">
        <v>42</v>
      </c>
      <c r="B26" s="83"/>
      <c r="C26" s="83"/>
      <c r="D26" s="83"/>
      <c r="E26" s="67"/>
      <c r="F26" s="67"/>
      <c r="G26" s="67"/>
    </row>
    <row r="27" spans="1:7" x14ac:dyDescent="0.25">
      <c r="A27" s="13" t="s">
        <v>28</v>
      </c>
      <c r="B27" s="13" t="s">
        <v>27</v>
      </c>
      <c r="C27" s="14" t="s">
        <v>26</v>
      </c>
      <c r="D27" s="15">
        <f>IF(G27="prazno!",0,IF(G27&gt;=Legenda!G10,Legenda!$G$2,IF(G27&gt;=Legenda!F10,Legenda!$F$2,IF(G27&gt;=Legenda!E10,Legenda!$E$2,IF(G27&gt;=Legenda!D10,Legenda!$D$2,Legenda!$C$2)))))</f>
        <v>0</v>
      </c>
      <c r="E27" s="74" t="s">
        <v>37</v>
      </c>
      <c r="F27" s="75"/>
      <c r="G27" s="19" t="str">
        <f>IF(OR(E26="",F26="",G26=""),"prazno!",(E26*0.1+F26*0.2+G26*0.7))</f>
        <v>prazno!</v>
      </c>
    </row>
    <row r="28" spans="1:7" x14ac:dyDescent="0.25">
      <c r="A28" s="10"/>
      <c r="B28" s="11"/>
      <c r="C28" s="11"/>
      <c r="D28" s="11"/>
      <c r="E28" s="11"/>
      <c r="F28" s="11"/>
      <c r="G28" s="12"/>
    </row>
    <row r="29" spans="1:7" ht="19.05" customHeight="1" x14ac:dyDescent="0.25">
      <c r="A29" s="83" t="s">
        <v>43</v>
      </c>
      <c r="B29" s="83"/>
      <c r="C29" s="83"/>
      <c r="D29" s="83"/>
      <c r="E29" s="66"/>
      <c r="F29" s="66"/>
      <c r="G29" s="66"/>
    </row>
    <row r="30" spans="1:7" x14ac:dyDescent="0.25">
      <c r="A30" s="13" t="s">
        <v>28</v>
      </c>
      <c r="B30" s="13" t="s">
        <v>27</v>
      </c>
      <c r="C30" s="14" t="s">
        <v>26</v>
      </c>
      <c r="D30" s="15">
        <f>IF(G30="prazno!",0,IF(G30&gt;=Legenda!G11,Legenda!$G$2,IF(G30&gt;=Legenda!F11,Legenda!$F$2,IF(G30&gt;=Legenda!E11,Legenda!$E$2,IF(G30&gt;=Legenda!D11,Legenda!$D$2,Legenda!$C$2)))))</f>
        <v>0</v>
      </c>
      <c r="E30" s="74" t="s">
        <v>37</v>
      </c>
      <c r="F30" s="75"/>
      <c r="G30" s="19" t="str">
        <f>IF(OR(E29="",F29="",G29=""),"prazno!",(E29*0.1+F29*0.2+G29*0.7))</f>
        <v>prazno!</v>
      </c>
    </row>
    <row r="31" spans="1:7" x14ac:dyDescent="0.25">
      <c r="A31" s="10"/>
      <c r="B31" s="11"/>
      <c r="C31" s="11"/>
      <c r="D31" s="11"/>
      <c r="E31" s="11"/>
      <c r="F31" s="11"/>
      <c r="G31" s="12"/>
    </row>
    <row r="32" spans="1:7" ht="19.05" customHeight="1" x14ac:dyDescent="0.25">
      <c r="A32" s="83" t="s">
        <v>45</v>
      </c>
      <c r="B32" s="83"/>
      <c r="C32" s="83"/>
      <c r="D32" s="83"/>
      <c r="E32" s="66"/>
      <c r="F32" s="66"/>
      <c r="G32" s="66"/>
    </row>
    <row r="33" spans="1:7" x14ac:dyDescent="0.25">
      <c r="A33" s="13" t="s">
        <v>28</v>
      </c>
      <c r="B33" s="13" t="s">
        <v>27</v>
      </c>
      <c r="C33" s="14" t="s">
        <v>26</v>
      </c>
      <c r="D33" s="15">
        <f>IF(G33="prazno!",0,IF(G33&gt;=Legenda!G12,Legenda!$G$2,IF(G33&gt;=Legenda!F12,Legenda!$F$2,IF(G33&gt;=Legenda!E12,Legenda!$E$2,IF(G33&gt;=Legenda!D12,Legenda!$D$2,Legenda!$C$2)))))</f>
        <v>0</v>
      </c>
      <c r="E33" s="74" t="s">
        <v>37</v>
      </c>
      <c r="F33" s="75"/>
      <c r="G33" s="19" t="str">
        <f>IF(OR(E32="",F32="",G32=""),"prazno!",(E32*0.1+F32*0.2+G32*0.7))</f>
        <v>prazno!</v>
      </c>
    </row>
    <row r="34" spans="1:7" x14ac:dyDescent="0.25">
      <c r="A34" s="10"/>
      <c r="B34" s="11"/>
      <c r="C34" s="11"/>
      <c r="D34" s="11"/>
      <c r="E34" s="11"/>
      <c r="F34" s="11"/>
      <c r="G34" s="12"/>
    </row>
    <row r="35" spans="1:7" ht="19.05" customHeight="1" x14ac:dyDescent="0.25">
      <c r="A35" s="76" t="s">
        <v>44</v>
      </c>
      <c r="B35" s="77"/>
      <c r="C35" s="77"/>
      <c r="D35" s="78"/>
      <c r="E35" s="66"/>
      <c r="F35" s="66"/>
      <c r="G35" s="66"/>
    </row>
    <row r="36" spans="1:7" x14ac:dyDescent="0.25">
      <c r="A36" s="13" t="s">
        <v>28</v>
      </c>
      <c r="B36" s="13" t="s">
        <v>27</v>
      </c>
      <c r="C36" s="14" t="s">
        <v>26</v>
      </c>
      <c r="D36" s="15">
        <f>IF(G36="prazno!",0,IF(G36&lt;-45,Legenda!$C$2,IF(G36&lt;=Legenda!G13,Legenda!$G$2,IF(G36&lt;=Legenda!F13,Legenda!$F$2,IF(G36&lt;=Legenda!E13,Legenda!$E$2,IF(G36&lt;=Legenda!D13,Legenda!$D$2,Legenda!$C$2))))))</f>
        <v>0</v>
      </c>
      <c r="E36" s="74" t="s">
        <v>37</v>
      </c>
      <c r="F36" s="75"/>
      <c r="G36" s="19" t="str">
        <f>IF(OR(E35="",F35="",G35=""),"prazno!",(E35*0.1+F35*0.2+G35*0.7))</f>
        <v>prazno!</v>
      </c>
    </row>
    <row r="37" spans="1:7" x14ac:dyDescent="0.25">
      <c r="A37" s="10"/>
      <c r="B37" s="11"/>
      <c r="C37" s="11"/>
      <c r="D37" s="11"/>
      <c r="E37" s="11"/>
      <c r="F37" s="11"/>
      <c r="G37" s="12"/>
    </row>
    <row r="38" spans="1:7" ht="19.05" customHeight="1" x14ac:dyDescent="0.25">
      <c r="A38" s="76" t="s">
        <v>46</v>
      </c>
      <c r="B38" s="77"/>
      <c r="C38" s="77"/>
      <c r="D38" s="78"/>
      <c r="E38" s="80"/>
      <c r="F38" s="81"/>
      <c r="G38" s="82"/>
    </row>
    <row r="39" spans="1:7" ht="19.05" customHeight="1" x14ac:dyDescent="0.25">
      <c r="A39" s="79" t="s">
        <v>47</v>
      </c>
      <c r="B39" s="79"/>
      <c r="C39" s="79"/>
      <c r="D39" s="79"/>
      <c r="E39" s="66"/>
      <c r="F39" s="66"/>
      <c r="G39" s="66"/>
    </row>
    <row r="40" spans="1:7" ht="19.05" customHeight="1" x14ac:dyDescent="0.25">
      <c r="A40" s="79" t="s">
        <v>48</v>
      </c>
      <c r="B40" s="79"/>
      <c r="C40" s="79"/>
      <c r="D40" s="79"/>
      <c r="E40" s="66"/>
      <c r="F40" s="66"/>
      <c r="G40" s="66"/>
    </row>
    <row r="41" spans="1:7" x14ac:dyDescent="0.25">
      <c r="A41" s="13" t="s">
        <v>28</v>
      </c>
      <c r="B41" s="13" t="s">
        <v>27</v>
      </c>
      <c r="C41" s="14" t="s">
        <v>26</v>
      </c>
      <c r="D41" s="15">
        <f>IF(G41="prazno!",0,IF(G41&gt;=Legenda!G14,Legenda!$G$2,IF(G41&gt;=Legenda!F14,Legenda!$F$2,IF(G41&gt;=Legenda!E14,Legenda!$E$2,IF(G41&gt;=Legenda!D14,Legenda!$D$2,Legenda!$C$2)))))</f>
        <v>0</v>
      </c>
      <c r="E41" s="74" t="s">
        <v>37</v>
      </c>
      <c r="F41" s="75"/>
      <c r="G41" s="19" t="str">
        <f>IF(OR(E40="",F40="",G40="",E39="",F39="",G39=""),"prazno!",(E40*0.1+F40*0.2+G40*0.7))</f>
        <v>prazno!</v>
      </c>
    </row>
    <row r="42" spans="1:7" x14ac:dyDescent="0.25">
      <c r="A42" s="10"/>
      <c r="B42" s="11"/>
      <c r="C42" s="11"/>
      <c r="D42" s="11"/>
      <c r="E42" s="11"/>
      <c r="F42" s="11"/>
      <c r="G42" s="12"/>
    </row>
    <row r="43" spans="1:7" ht="18" customHeight="1" x14ac:dyDescent="0.25">
      <c r="A43" s="3" t="s">
        <v>25</v>
      </c>
      <c r="B43" s="4"/>
      <c r="C43" s="4"/>
      <c r="D43" s="4"/>
      <c r="E43" s="3" t="s">
        <v>24</v>
      </c>
      <c r="F43" s="3" t="s">
        <v>23</v>
      </c>
      <c r="G43" s="2"/>
    </row>
    <row r="44" spans="1:7" ht="16.600000000000001" customHeight="1" x14ac:dyDescent="0.25">
      <c r="A44" s="87">
        <f>(D12+D15+D18+D21+D24+D27+D30+D33+D36+D41)/10</f>
        <v>0</v>
      </c>
      <c r="B44" s="88"/>
      <c r="C44" s="89"/>
      <c r="D44" s="90"/>
      <c r="E44" s="71"/>
      <c r="F44" s="91"/>
      <c r="G44" s="92"/>
    </row>
    <row r="45" spans="1:7" x14ac:dyDescent="0.25">
      <c r="A45" s="86"/>
      <c r="B45" s="86"/>
      <c r="C45" s="86"/>
      <c r="D45" s="86"/>
      <c r="E45" s="86"/>
      <c r="F45" s="86"/>
      <c r="G45" s="86"/>
    </row>
    <row r="47" spans="1:7" x14ac:dyDescent="0.25">
      <c r="A47" s="65"/>
    </row>
  </sheetData>
  <sheetProtection sheet="1" objects="1" scenarios="1" selectLockedCells="1"/>
  <mergeCells count="39">
    <mergeCell ref="A45:G45"/>
    <mergeCell ref="A44:B44"/>
    <mergeCell ref="C44:D44"/>
    <mergeCell ref="F44:G44"/>
    <mergeCell ref="B2:E3"/>
    <mergeCell ref="F3:G3"/>
    <mergeCell ref="A2:A3"/>
    <mergeCell ref="D6:E6"/>
    <mergeCell ref="D5:E5"/>
    <mergeCell ref="F6:G6"/>
    <mergeCell ref="E27:F27"/>
    <mergeCell ref="F5:G5"/>
    <mergeCell ref="A11:D11"/>
    <mergeCell ref="A14:D14"/>
    <mergeCell ref="E7:G7"/>
    <mergeCell ref="A8:D8"/>
    <mergeCell ref="A6:C6"/>
    <mergeCell ref="A9:D9"/>
    <mergeCell ref="A10:D10"/>
    <mergeCell ref="A17:D17"/>
    <mergeCell ref="A20:D20"/>
    <mergeCell ref="A23:D23"/>
    <mergeCell ref="A26:D26"/>
    <mergeCell ref="A29:D29"/>
    <mergeCell ref="E12:F12"/>
    <mergeCell ref="E15:F15"/>
    <mergeCell ref="E18:F18"/>
    <mergeCell ref="E21:F21"/>
    <mergeCell ref="E24:F24"/>
    <mergeCell ref="E30:F30"/>
    <mergeCell ref="E33:F33"/>
    <mergeCell ref="E36:F36"/>
    <mergeCell ref="A32:D32"/>
    <mergeCell ref="A35:D35"/>
    <mergeCell ref="E41:F41"/>
    <mergeCell ref="A38:D38"/>
    <mergeCell ref="A39:D39"/>
    <mergeCell ref="A40:D40"/>
    <mergeCell ref="E38:G38"/>
  </mergeCells>
  <conditionalFormatting sqref="B12 B15 B18 B21 B24 B27 B30 B33 B41">
    <cfRule type="expression" dxfId="3" priority="104" stopIfTrue="1">
      <formula>(D12&lt;0.6)</formula>
    </cfRule>
  </conditionalFormatting>
  <conditionalFormatting sqref="A12 A15 A18 A21 A24 A27 A30 A33 A36 A41">
    <cfRule type="expression" dxfId="2" priority="105" stopIfTrue="1">
      <formula>(D12&gt;=0.8)</formula>
    </cfRule>
    <cfRule type="expression" dxfId="1" priority="106" stopIfTrue="1">
      <formula>(AND(D12&gt;=0.6,D12&lt;0.8))</formula>
    </cfRule>
  </conditionalFormatting>
  <conditionalFormatting sqref="B36">
    <cfRule type="expression" dxfId="0" priority="1" stopIfTrue="1">
      <formula>(D36&lt;0.6)</formula>
    </cfRule>
  </conditionalFormatting>
  <pageMargins left="0.74803149606299213" right="0.74803149606299213" top="0.43307086614173229" bottom="1.1811023622047245" header="0" footer="0"/>
  <pageSetup paperSize="9" orientation="portrait" horizontalDpi="4294967293" r:id="rId1"/>
  <headerFooter alignWithMargins="0">
    <oddFooter>&amp;LObr.: 436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8"/>
  <sheetViews>
    <sheetView showGridLines="0" workbookViewId="0">
      <selection activeCell="B35" sqref="B35"/>
    </sheetView>
  </sheetViews>
  <sheetFormatPr defaultRowHeight="12.7" x14ac:dyDescent="0.25"/>
  <cols>
    <col min="2" max="2" width="160.6640625" style="68" customWidth="1"/>
  </cols>
  <sheetData>
    <row r="2" spans="2:2" x14ac:dyDescent="0.25">
      <c r="B2" s="69" t="s">
        <v>51</v>
      </c>
    </row>
    <row r="4" spans="2:2" x14ac:dyDescent="0.25">
      <c r="B4" s="68" t="s">
        <v>52</v>
      </c>
    </row>
    <row r="5" spans="2:2" ht="25.35" x14ac:dyDescent="0.25">
      <c r="B5" s="68" t="s">
        <v>55</v>
      </c>
    </row>
    <row r="6" spans="2:2" x14ac:dyDescent="0.25">
      <c r="B6" s="68" t="s">
        <v>56</v>
      </c>
    </row>
    <row r="18" spans="2:2" x14ac:dyDescent="0.25">
      <c r="B18" s="65"/>
    </row>
  </sheetData>
  <sheetProtection sheet="1" objects="1" scenarios="1"/>
  <pageMargins left="0.75" right="0.75" top="1" bottom="1" header="0" footer="0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zoomScaleNormal="100" workbookViewId="0">
      <selection activeCell="D24" sqref="D23:D24"/>
    </sheetView>
  </sheetViews>
  <sheetFormatPr defaultColWidth="9.109375" defaultRowHeight="12.7" x14ac:dyDescent="0.25"/>
  <cols>
    <col min="1" max="1" width="3.44140625" style="20" customWidth="1"/>
    <col min="2" max="2" width="55.33203125" style="20" customWidth="1"/>
    <col min="3" max="3" width="10.88671875" style="22" bestFit="1" customWidth="1"/>
    <col min="4" max="4" width="9.6640625" style="22" bestFit="1" customWidth="1"/>
    <col min="5" max="5" width="9.88671875" style="22" bestFit="1" customWidth="1"/>
    <col min="6" max="7" width="9.6640625" style="22" bestFit="1" customWidth="1"/>
    <col min="8" max="8" width="9.6640625" style="20" bestFit="1" customWidth="1"/>
    <col min="9" max="16384" width="9.109375" style="20"/>
  </cols>
  <sheetData>
    <row r="1" spans="1:9" ht="25.5" customHeight="1" x14ac:dyDescent="0.25">
      <c r="B1" s="21"/>
      <c r="C1" s="51" t="s">
        <v>21</v>
      </c>
      <c r="D1" s="52" t="s">
        <v>20</v>
      </c>
      <c r="E1" s="53" t="s">
        <v>19</v>
      </c>
      <c r="F1" s="52" t="s">
        <v>18</v>
      </c>
      <c r="G1" s="54" t="s">
        <v>17</v>
      </c>
    </row>
    <row r="2" spans="1:9" ht="12.85" customHeight="1" x14ac:dyDescent="0.25">
      <c r="C2" s="55">
        <v>0.2</v>
      </c>
      <c r="D2" s="38">
        <v>0.4</v>
      </c>
      <c r="E2" s="38">
        <v>0.6</v>
      </c>
      <c r="F2" s="38">
        <v>0.8</v>
      </c>
      <c r="G2" s="39">
        <v>1</v>
      </c>
    </row>
    <row r="3" spans="1:9" ht="12.85" customHeight="1" x14ac:dyDescent="0.25">
      <c r="A3" s="26">
        <v>1</v>
      </c>
      <c r="B3" s="27" t="s">
        <v>16</v>
      </c>
      <c r="C3" s="56" t="s">
        <v>11</v>
      </c>
      <c r="D3" s="28">
        <v>0</v>
      </c>
      <c r="E3" s="28">
        <v>0.05</v>
      </c>
      <c r="F3" s="28">
        <v>0.1</v>
      </c>
      <c r="G3" s="29">
        <v>0.15</v>
      </c>
    </row>
    <row r="4" spans="1:9" ht="12.85" customHeight="1" x14ac:dyDescent="0.25">
      <c r="A4" s="30"/>
      <c r="B4" s="24" t="s">
        <v>15</v>
      </c>
      <c r="C4" s="57"/>
      <c r="G4" s="31"/>
    </row>
    <row r="5" spans="1:9" ht="12.85" customHeight="1" x14ac:dyDescent="0.25">
      <c r="A5" s="32"/>
      <c r="B5" s="33" t="s">
        <v>12</v>
      </c>
      <c r="C5" s="32"/>
      <c r="D5" s="34"/>
      <c r="E5" s="34"/>
      <c r="F5" s="34"/>
      <c r="G5" s="35"/>
    </row>
    <row r="6" spans="1:9" ht="12.85" customHeight="1" x14ac:dyDescent="0.25">
      <c r="A6" s="36">
        <v>2</v>
      </c>
      <c r="B6" s="37" t="s">
        <v>14</v>
      </c>
      <c r="C6" s="58" t="s">
        <v>13</v>
      </c>
      <c r="D6" s="38">
        <v>0.01</v>
      </c>
      <c r="E6" s="38">
        <v>0.04</v>
      </c>
      <c r="F6" s="38">
        <v>7.0000000000000007E-2</v>
      </c>
      <c r="G6" s="39">
        <v>0.09</v>
      </c>
    </row>
    <row r="7" spans="1:9" ht="12.85" customHeight="1" x14ac:dyDescent="0.25">
      <c r="A7" s="36">
        <v>3</v>
      </c>
      <c r="B7" s="37" t="s">
        <v>10</v>
      </c>
      <c r="C7" s="59" t="s">
        <v>22</v>
      </c>
      <c r="D7" s="40">
        <v>2</v>
      </c>
      <c r="E7" s="41">
        <v>4</v>
      </c>
      <c r="F7" s="41">
        <v>6</v>
      </c>
      <c r="G7" s="42">
        <v>8</v>
      </c>
      <c r="H7" s="23"/>
    </row>
    <row r="8" spans="1:9" ht="12.85" customHeight="1" x14ac:dyDescent="0.3">
      <c r="A8" s="36">
        <v>4</v>
      </c>
      <c r="B8" s="37" t="s">
        <v>9</v>
      </c>
      <c r="C8" s="60" t="s">
        <v>8</v>
      </c>
      <c r="D8" s="43">
        <v>0.04</v>
      </c>
      <c r="E8" s="44">
        <v>6.5000000000000002E-2</v>
      </c>
      <c r="F8" s="44">
        <v>0.08</v>
      </c>
      <c r="G8" s="45">
        <v>0.1</v>
      </c>
      <c r="H8" s="23"/>
    </row>
    <row r="9" spans="1:9" ht="12.85" customHeight="1" x14ac:dyDescent="0.25">
      <c r="A9" s="36">
        <v>5</v>
      </c>
      <c r="B9" s="46" t="s">
        <v>7</v>
      </c>
      <c r="C9" s="70" t="s">
        <v>53</v>
      </c>
      <c r="D9" s="38">
        <v>0.55000000000000004</v>
      </c>
      <c r="E9" s="38">
        <v>0.5</v>
      </c>
      <c r="F9" s="38">
        <v>0.45</v>
      </c>
      <c r="G9" s="47">
        <v>0.4</v>
      </c>
      <c r="H9" s="23"/>
    </row>
    <row r="10" spans="1:9" ht="12.85" customHeight="1" x14ac:dyDescent="0.3">
      <c r="A10" s="36">
        <v>6</v>
      </c>
      <c r="B10" s="37" t="s">
        <v>6</v>
      </c>
      <c r="C10" s="61" t="s">
        <v>5</v>
      </c>
      <c r="D10" s="43">
        <v>0.03</v>
      </c>
      <c r="E10" s="44">
        <v>0.05</v>
      </c>
      <c r="F10" s="44">
        <v>7.0000000000000007E-2</v>
      </c>
      <c r="G10" s="48">
        <v>0.1</v>
      </c>
    </row>
    <row r="11" spans="1:9" ht="12.85" customHeight="1" x14ac:dyDescent="0.25">
      <c r="A11" s="36">
        <v>7</v>
      </c>
      <c r="B11" s="49" t="s">
        <v>4</v>
      </c>
      <c r="C11" s="62" t="s">
        <v>3</v>
      </c>
      <c r="D11" s="40">
        <v>1.2</v>
      </c>
      <c r="E11" s="41">
        <v>1.3</v>
      </c>
      <c r="F11" s="41">
        <v>1.5</v>
      </c>
      <c r="G11" s="42">
        <v>1.8</v>
      </c>
      <c r="H11" s="23"/>
      <c r="I11" s="25"/>
    </row>
    <row r="12" spans="1:9" ht="12.85" customHeight="1" x14ac:dyDescent="0.25">
      <c r="A12" s="36">
        <v>8</v>
      </c>
      <c r="B12" s="49" t="s">
        <v>50</v>
      </c>
      <c r="C12" s="62" t="s">
        <v>2</v>
      </c>
      <c r="D12" s="40">
        <v>0.9</v>
      </c>
      <c r="E12" s="41">
        <v>1.1000000000000001</v>
      </c>
      <c r="F12" s="41">
        <v>1.2</v>
      </c>
      <c r="G12" s="42">
        <v>1.4</v>
      </c>
    </row>
    <row r="13" spans="1:9" ht="12.85" customHeight="1" x14ac:dyDescent="0.25">
      <c r="A13" s="36">
        <v>9</v>
      </c>
      <c r="B13" s="37" t="s">
        <v>1</v>
      </c>
      <c r="C13" s="63" t="s">
        <v>54</v>
      </c>
      <c r="D13" s="40">
        <v>82</v>
      </c>
      <c r="E13" s="41">
        <v>65</v>
      </c>
      <c r="F13" s="41">
        <v>51</v>
      </c>
      <c r="G13" s="50">
        <v>36</v>
      </c>
      <c r="H13" s="23"/>
    </row>
    <row r="14" spans="1:9" ht="12.85" customHeight="1" x14ac:dyDescent="0.25">
      <c r="A14" s="36">
        <v>10</v>
      </c>
      <c r="B14" s="49" t="s">
        <v>0</v>
      </c>
      <c r="C14" s="64">
        <v>0</v>
      </c>
      <c r="D14" s="40">
        <v>0.5</v>
      </c>
      <c r="E14" s="41">
        <v>1</v>
      </c>
      <c r="F14" s="41">
        <v>1.5</v>
      </c>
      <c r="G14" s="42">
        <v>6</v>
      </c>
    </row>
    <row r="15" spans="1:9" ht="12.85" customHeight="1" x14ac:dyDescent="0.25"/>
    <row r="16" spans="1:9" ht="12.85" customHeight="1" x14ac:dyDescent="0.25"/>
    <row r="17" ht="12.85" customHeight="1" x14ac:dyDescent="0.25"/>
    <row r="18" ht="12.85" customHeight="1" x14ac:dyDescent="0.25"/>
    <row r="19" ht="12.85" customHeight="1" x14ac:dyDescent="0.25"/>
    <row r="20" ht="12.85" customHeight="1" x14ac:dyDescent="0.25"/>
    <row r="21" ht="12.85" customHeight="1" x14ac:dyDescent="0.25"/>
    <row r="22" ht="12.85" customHeight="1" x14ac:dyDescent="0.25"/>
    <row r="23" ht="12.85" customHeight="1" x14ac:dyDescent="0.25"/>
    <row r="24" ht="12.85" customHeight="1" x14ac:dyDescent="0.25"/>
    <row r="25" ht="12.85" customHeight="1" x14ac:dyDescent="0.25"/>
    <row r="26" ht="12.85" customHeight="1" x14ac:dyDescent="0.25"/>
    <row r="27" ht="12.85" customHeight="1" x14ac:dyDescent="0.25"/>
    <row r="28" ht="12.85" customHeight="1" x14ac:dyDescent="0.25"/>
    <row r="29" ht="12.85" customHeight="1" x14ac:dyDescent="0.25"/>
    <row r="30" ht="12.85" customHeight="1" x14ac:dyDescent="0.25"/>
    <row r="31" ht="12.85" customHeight="1" x14ac:dyDescent="0.25"/>
    <row r="32" ht="12.85" customHeight="1" x14ac:dyDescent="0.25"/>
    <row r="33" ht="12.85" customHeight="1" x14ac:dyDescent="0.25"/>
    <row r="34" ht="12.85" customHeight="1" x14ac:dyDescent="0.25"/>
    <row r="35" ht="12.85" customHeight="1" x14ac:dyDescent="0.25"/>
    <row r="36" ht="12.85" customHeight="1" x14ac:dyDescent="0.25"/>
    <row r="37" ht="12.85" customHeight="1" x14ac:dyDescent="0.25"/>
    <row r="38" ht="12.85" customHeight="1" x14ac:dyDescent="0.25"/>
    <row r="39" ht="12.85" customHeight="1" x14ac:dyDescent="0.25"/>
    <row r="40" ht="12.85" customHeight="1" x14ac:dyDescent="0.25"/>
    <row r="41" ht="12.85" customHeight="1" x14ac:dyDescent="0.25"/>
    <row r="42" ht="12.85" customHeight="1" x14ac:dyDescent="0.25"/>
    <row r="43" ht="12.85" customHeight="1" x14ac:dyDescent="0.25"/>
    <row r="44" ht="12.85" customHeight="1" x14ac:dyDescent="0.25"/>
    <row r="45" ht="12.85" customHeight="1" x14ac:dyDescent="0.25"/>
    <row r="46" ht="12.85" customHeight="1" x14ac:dyDescent="0.25"/>
    <row r="47" ht="12.85" customHeight="1" x14ac:dyDescent="0.25"/>
    <row r="48" ht="12.85" customHeight="1" x14ac:dyDescent="0.25"/>
  </sheetData>
  <sheetProtection sheet="1" objects="1" scenarios="1" selectLockedCells="1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Obrazec OB436</vt:lpstr>
      <vt:lpstr>Navodila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Vrhunc</dc:creator>
  <cp:lastModifiedBy>Tilen Vrhunc</cp:lastModifiedBy>
  <cp:lastPrinted>2017-01-18T10:21:00Z</cp:lastPrinted>
  <dcterms:created xsi:type="dcterms:W3CDTF">2016-09-26T12:29:03Z</dcterms:created>
  <dcterms:modified xsi:type="dcterms:W3CDTF">2024-01-08T11:36:39Z</dcterms:modified>
</cp:coreProperties>
</file>